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3170"/>
  </bookViews>
  <sheets>
    <sheet name="Regnskap-budsjett" sheetId="1" r:id="rId1"/>
    <sheet name="Ark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" l="1"/>
  <c r="B61" i="1" l="1"/>
  <c r="H60" i="1"/>
  <c r="H48" i="1"/>
  <c r="F48" i="1"/>
  <c r="D48" i="1"/>
  <c r="I44" i="1"/>
  <c r="H44" i="1"/>
  <c r="G44" i="1"/>
  <c r="F44" i="1"/>
  <c r="E44" i="1"/>
  <c r="D44" i="1"/>
  <c r="C44" i="1"/>
  <c r="C45" i="1" s="1"/>
  <c r="C49" i="1" s="1"/>
  <c r="B44" i="1"/>
  <c r="I17" i="1"/>
  <c r="H17" i="1"/>
  <c r="G17" i="1"/>
  <c r="F17" i="1"/>
  <c r="E17" i="1"/>
  <c r="D17" i="1"/>
  <c r="B17" i="1"/>
  <c r="I12" i="1"/>
  <c r="H12" i="1"/>
  <c r="G12" i="1"/>
  <c r="F12" i="1"/>
  <c r="E12" i="1"/>
  <c r="D12" i="1"/>
  <c r="C12" i="1"/>
  <c r="B12" i="1"/>
  <c r="D45" i="1" l="1"/>
  <c r="D49" i="1" s="1"/>
  <c r="H45" i="1"/>
  <c r="H49" i="1" s="1"/>
  <c r="E45" i="1"/>
  <c r="B45" i="1"/>
  <c r="B49" i="1" s="1"/>
  <c r="F45" i="1"/>
  <c r="F49" i="1" s="1"/>
  <c r="G45" i="1"/>
  <c r="I45" i="1"/>
</calcChain>
</file>

<file path=xl/sharedStrings.xml><?xml version="1.0" encoding="utf-8"?>
<sst xmlns="http://schemas.openxmlformats.org/spreadsheetml/2006/main" count="84" uniqueCount="82">
  <si>
    <t>B 2016/17</t>
  </si>
  <si>
    <t xml:space="preserve">B Ved </t>
  </si>
  <si>
    <t>R 2016/17</t>
  </si>
  <si>
    <t>B 2017/18</t>
  </si>
  <si>
    <t>R 2017/18</t>
  </si>
  <si>
    <t>B 2018/19</t>
  </si>
  <si>
    <t>R 2018/19</t>
  </si>
  <si>
    <t>B 2019/20</t>
  </si>
  <si>
    <t>Inntekter</t>
  </si>
  <si>
    <t>Sum medlemskontingent</t>
  </si>
  <si>
    <t>Overf. fra Husfondet (40-år)</t>
  </si>
  <si>
    <t>Overføring fra forrige år</t>
  </si>
  <si>
    <t>Distriktssamling (arr.)</t>
  </si>
  <si>
    <t>Utvekslingsstud.</t>
  </si>
  <si>
    <t>Vedsalg</t>
  </si>
  <si>
    <t>Kaffe/kake/vinl. på møtene</t>
  </si>
  <si>
    <t>Refusjon fra Distriktet/MVA-ref.</t>
  </si>
  <si>
    <t>Salg av effekter</t>
  </si>
  <si>
    <t>Sum inntekter</t>
  </si>
  <si>
    <t>Øremerkede kostnader</t>
  </si>
  <si>
    <t>Rotary International</t>
  </si>
  <si>
    <t>Rotary Distriktet</t>
  </si>
  <si>
    <t>PETS + pres.møter</t>
  </si>
  <si>
    <t>Sum øremerkede kostnader</t>
  </si>
  <si>
    <t>Driftsutgifter</t>
  </si>
  <si>
    <t>Leie av lokaler</t>
  </si>
  <si>
    <t>Vinlotteri, kaffe, kaker på møtene</t>
  </si>
  <si>
    <t>Prosjektor og lydanlegg</t>
  </si>
  <si>
    <t>Distriktskonferansen</t>
  </si>
  <si>
    <t>Distriktssamlingen</t>
  </si>
  <si>
    <t>Rotary Foundation</t>
  </si>
  <si>
    <t>Ringeriksdagen</t>
  </si>
  <si>
    <t>Utvekslingsstudent (ann.)</t>
  </si>
  <si>
    <t>Kontorutgifter</t>
  </si>
  <si>
    <t>Aktivitet på møtene</t>
  </si>
  <si>
    <t>Gebyrer</t>
  </si>
  <si>
    <t>Foredragsholdere</t>
  </si>
  <si>
    <t>Gaver, blomster</t>
  </si>
  <si>
    <t>Møter/diverse</t>
  </si>
  <si>
    <t>Presidentskifte</t>
  </si>
  <si>
    <t>Vedkjøp</t>
  </si>
  <si>
    <t>Skreiaften</t>
  </si>
  <si>
    <t>Jubileumsfest</t>
  </si>
  <si>
    <t>Innkjøp effekter/WEB</t>
  </si>
  <si>
    <t>Julemøtet</t>
  </si>
  <si>
    <t>Skautur - Fjellsetra</t>
  </si>
  <si>
    <t>Sommermøte</t>
  </si>
  <si>
    <t>Rakafisklaget</t>
  </si>
  <si>
    <t>RYLA</t>
  </si>
  <si>
    <t>Sum driftsutgifter</t>
  </si>
  <si>
    <t>DRIFTSRESULTAT</t>
  </si>
  <si>
    <t>Renteinnt.drift</t>
  </si>
  <si>
    <t>Renteinnt.R-konto</t>
  </si>
  <si>
    <t>Sum finans innt. og -utg.</t>
  </si>
  <si>
    <t>ÅRSRESULTAT</t>
  </si>
  <si>
    <t>Disponeringer</t>
  </si>
  <si>
    <t>Overføring  til neste år</t>
  </si>
  <si>
    <t>Kjøp av vimpel</t>
  </si>
  <si>
    <t>Sum disponeringer</t>
  </si>
  <si>
    <t>Saldo driftskonto 01.06.2018</t>
  </si>
  <si>
    <t>Saldo Tiltaksfondet 01.06.2018</t>
  </si>
  <si>
    <t>Overskudd ved 2018/19</t>
  </si>
  <si>
    <t>Driftsresultat</t>
  </si>
  <si>
    <t>Renter 2018</t>
  </si>
  <si>
    <t>Fordring Relieffprosjektet</t>
  </si>
  <si>
    <t>Jubileumsgave fra Ringerike Kommune</t>
  </si>
  <si>
    <t>Bevilget</t>
  </si>
  <si>
    <t>Renter fra Husfondet</t>
  </si>
  <si>
    <t>Saldo Husfondet 01.06.2018</t>
  </si>
  <si>
    <t>Renteinntekter 2018</t>
  </si>
  <si>
    <t>Overføring renter 2018 til driftskonto</t>
  </si>
  <si>
    <t>Willy Hauge</t>
  </si>
  <si>
    <t>Bjørn Solhjem</t>
  </si>
  <si>
    <t>Anton Gomnæs</t>
  </si>
  <si>
    <t>President</t>
  </si>
  <si>
    <t>Kasserer</t>
  </si>
  <si>
    <t>Revisor</t>
  </si>
  <si>
    <t>Seminar (TRF+RLI)</t>
  </si>
  <si>
    <t>Hønefoss, 14.06.2019</t>
  </si>
  <si>
    <t>Saldo driftskonto 14.06.2019</t>
  </si>
  <si>
    <t>Saldo Tiltaksfondet 14.06.2019</t>
  </si>
  <si>
    <t>Saldo Husfondet 14.06.2019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</si>
</sst>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Arial1"/>
    </font>
    <font>
      <b/>
      <sz val="11"/>
      <color rgb="FF000000"/>
      <name val="Arial"/>
    </font>
    <font>
      <b/>
      <u/>
      <sz val="11"/>
      <color rgb="FF000000"/>
      <name val="Arial"/>
    </font>
    <font>
      <sz val="11"/>
      <color rgb="FF000000"/>
      <name val="Arial"/>
    </font>
    <font>
      <b/>
      <u/>
      <sz val="11"/>
      <color rgb="FF000000"/>
      <name val="Arial"/>
    </font>
    <font>
      <b/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1" xfId="0" applyFont="1" applyBorder="1"/>
    <xf numFmtId="4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/>
    <xf numFmtId="4" fontId="0" fillId="0" borderId="4" xfId="0" applyNumberFormat="1" applyFont="1" applyBorder="1"/>
    <xf numFmtId="0" fontId="0" fillId="0" borderId="5" xfId="0" applyFont="1" applyBorder="1"/>
    <xf numFmtId="4" fontId="0" fillId="0" borderId="6" xfId="0" applyNumberFormat="1" applyFont="1" applyBorder="1"/>
    <xf numFmtId="4" fontId="3" fillId="0" borderId="6" xfId="0" applyNumberFormat="1" applyFont="1" applyBorder="1" applyAlignment="1"/>
    <xf numFmtId="0" fontId="3" fillId="0" borderId="5" xfId="0" applyFont="1" applyBorder="1"/>
    <xf numFmtId="0" fontId="0" fillId="0" borderId="7" xfId="0" applyFont="1" applyBorder="1"/>
    <xf numFmtId="4" fontId="0" fillId="0" borderId="8" xfId="0" applyNumberFormat="1" applyFont="1" applyBorder="1"/>
    <xf numFmtId="0" fontId="1" fillId="0" borderId="1" xfId="0" applyFont="1" applyBorder="1"/>
    <xf numFmtId="4" fontId="1" fillId="0" borderId="2" xfId="0" applyNumberFormat="1" applyFont="1" applyBorder="1"/>
    <xf numFmtId="0" fontId="4" fillId="0" borderId="5" xfId="0" applyFont="1" applyBorder="1"/>
    <xf numFmtId="0" fontId="0" fillId="0" borderId="0" xfId="0" applyFont="1"/>
    <xf numFmtId="4" fontId="5" fillId="0" borderId="2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0" fontId="1" fillId="0" borderId="7" xfId="0" applyFont="1" applyBorder="1"/>
    <xf numFmtId="3" fontId="1" fillId="0" borderId="10" xfId="0" applyNumberFormat="1" applyFont="1" applyBorder="1"/>
    <xf numFmtId="0" fontId="1" fillId="0" borderId="3" xfId="0" applyFont="1" applyBorder="1"/>
    <xf numFmtId="4" fontId="5" fillId="0" borderId="11" xfId="0" applyNumberFormat="1" applyFont="1" applyBorder="1"/>
    <xf numFmtId="4" fontId="1" fillId="0" borderId="12" xfId="0" applyNumberFormat="1" applyFont="1" applyBorder="1"/>
    <xf numFmtId="0" fontId="0" fillId="0" borderId="12" xfId="0" applyFont="1" applyBorder="1"/>
    <xf numFmtId="4" fontId="5" fillId="0" borderId="9" xfId="0" applyNumberFormat="1" applyFont="1" applyBorder="1"/>
    <xf numFmtId="4" fontId="1" fillId="0" borderId="0" xfId="0" applyNumberFormat="1" applyFont="1"/>
    <xf numFmtId="4" fontId="0" fillId="0" borderId="0" xfId="0" applyNumberFormat="1" applyFont="1"/>
    <xf numFmtId="4" fontId="1" fillId="0" borderId="13" xfId="0" applyNumberFormat="1" applyFont="1" applyBorder="1"/>
    <xf numFmtId="0" fontId="0" fillId="0" borderId="13" xfId="0" applyFont="1" applyBorder="1"/>
    <xf numFmtId="4" fontId="5" fillId="0" borderId="10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7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75" defaultRowHeight="15" customHeight="1"/>
  <cols>
    <col min="1" max="1" width="26" customWidth="1"/>
    <col min="2" max="2" width="9.875" customWidth="1"/>
    <col min="3" max="3" width="10.75" customWidth="1"/>
    <col min="4" max="4" width="11.25" customWidth="1"/>
    <col min="5" max="5" width="10.75" customWidth="1"/>
    <col min="6" max="6" width="11" customWidth="1"/>
    <col min="7" max="7" width="10.375" customWidth="1"/>
    <col min="8" max="26" width="10.75" customWidth="1"/>
  </cols>
  <sheetData>
    <row r="1" spans="1:9" ht="16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13.5" customHeight="1">
      <c r="A2" s="3" t="s">
        <v>8</v>
      </c>
      <c r="B2" s="4"/>
      <c r="C2" s="4"/>
      <c r="D2" s="4"/>
      <c r="E2" s="4"/>
      <c r="F2" s="4"/>
      <c r="G2" s="4"/>
      <c r="H2" s="4"/>
      <c r="I2" s="4"/>
    </row>
    <row r="3" spans="1:9" ht="13.5" customHeight="1">
      <c r="A3" s="5" t="s">
        <v>9</v>
      </c>
      <c r="B3" s="6">
        <v>-77700</v>
      </c>
      <c r="C3" s="6"/>
      <c r="D3" s="6">
        <v>-78020</v>
      </c>
      <c r="E3" s="6">
        <v>-78000</v>
      </c>
      <c r="F3" s="6">
        <v>-69000</v>
      </c>
      <c r="G3" s="6">
        <v>-79800</v>
      </c>
      <c r="H3" s="6">
        <v>-77800.08</v>
      </c>
      <c r="I3" s="7">
        <v>-88200</v>
      </c>
    </row>
    <row r="4" spans="1:9" ht="14.25" hidden="1" customHeight="1">
      <c r="A4" s="5" t="s">
        <v>10</v>
      </c>
      <c r="B4" s="6"/>
      <c r="C4" s="6"/>
      <c r="D4" s="6"/>
      <c r="E4" s="6"/>
      <c r="F4" s="6"/>
      <c r="G4" s="6"/>
      <c r="H4" s="6"/>
      <c r="I4" s="6"/>
    </row>
    <row r="5" spans="1:9" ht="14.25" hidden="1" customHeight="1">
      <c r="A5" s="5" t="s">
        <v>11</v>
      </c>
      <c r="B5" s="6"/>
      <c r="C5" s="6"/>
      <c r="D5" s="6"/>
      <c r="E5" s="6"/>
      <c r="F5" s="6"/>
      <c r="G5" s="6"/>
      <c r="H5" s="6"/>
      <c r="I5" s="6"/>
    </row>
    <row r="6" spans="1:9" ht="14.25" hidden="1" customHeight="1">
      <c r="A6" s="5" t="s">
        <v>12</v>
      </c>
      <c r="B6" s="6"/>
      <c r="C6" s="6"/>
      <c r="D6" s="6"/>
      <c r="E6" s="6"/>
      <c r="F6" s="6"/>
      <c r="G6" s="6"/>
      <c r="H6" s="6"/>
      <c r="I6" s="6"/>
    </row>
    <row r="7" spans="1:9" ht="14.25" hidden="1" customHeight="1">
      <c r="A7" s="5" t="s">
        <v>13</v>
      </c>
      <c r="B7" s="6"/>
      <c r="C7" s="6"/>
      <c r="D7" s="6"/>
      <c r="E7" s="6"/>
      <c r="F7" s="6"/>
      <c r="G7" s="6"/>
      <c r="H7" s="6"/>
      <c r="I7" s="6"/>
    </row>
    <row r="8" spans="1:9" ht="13.5" customHeight="1">
      <c r="A8" s="5" t="s">
        <v>14</v>
      </c>
      <c r="B8" s="6"/>
      <c r="C8" s="6">
        <v>-25000</v>
      </c>
      <c r="D8" s="6">
        <v>-23580</v>
      </c>
      <c r="E8" s="6">
        <v>-22000</v>
      </c>
      <c r="F8" s="6">
        <v>-17500</v>
      </c>
      <c r="G8" s="6">
        <v>-20000</v>
      </c>
      <c r="H8" s="6">
        <v>-20400</v>
      </c>
      <c r="I8" s="7">
        <v>-20000</v>
      </c>
    </row>
    <row r="9" spans="1:9" ht="13.5" customHeight="1">
      <c r="A9" s="5" t="s">
        <v>15</v>
      </c>
      <c r="B9" s="6">
        <v>-11000</v>
      </c>
      <c r="C9" s="6"/>
      <c r="D9" s="6">
        <v>-8430</v>
      </c>
      <c r="E9" s="6">
        <v>-9000</v>
      </c>
      <c r="F9" s="6">
        <v>-11256</v>
      </c>
      <c r="G9" s="6">
        <v>-11000</v>
      </c>
      <c r="H9" s="6"/>
      <c r="I9" s="7">
        <v>-10000</v>
      </c>
    </row>
    <row r="10" spans="1:9" ht="13.5" customHeight="1">
      <c r="A10" s="8" t="s">
        <v>16</v>
      </c>
      <c r="B10" s="6">
        <v>-10000</v>
      </c>
      <c r="C10" s="6"/>
      <c r="D10" s="6">
        <v>-10000</v>
      </c>
      <c r="E10" s="6"/>
      <c r="F10" s="6">
        <v>-4349</v>
      </c>
      <c r="G10" s="6">
        <v>-2500</v>
      </c>
      <c r="H10" s="6">
        <v>-4698.72</v>
      </c>
      <c r="I10" s="7">
        <v>-10000</v>
      </c>
    </row>
    <row r="11" spans="1:9" ht="13.5" customHeight="1">
      <c r="A11" s="9" t="s">
        <v>17</v>
      </c>
      <c r="B11" s="10"/>
      <c r="C11" s="10"/>
      <c r="D11" s="10"/>
      <c r="E11" s="10"/>
      <c r="F11" s="10"/>
      <c r="G11" s="10"/>
      <c r="H11" s="10"/>
      <c r="I11" s="10"/>
    </row>
    <row r="12" spans="1:9" ht="13.5" customHeight="1">
      <c r="A12" s="11" t="s">
        <v>18</v>
      </c>
      <c r="B12" s="12">
        <f t="shared" ref="B12:I12" si="0">SUM(B3:B11)</f>
        <v>-98700</v>
      </c>
      <c r="C12" s="12">
        <f t="shared" si="0"/>
        <v>-25000</v>
      </c>
      <c r="D12" s="12">
        <f t="shared" si="0"/>
        <v>-120030</v>
      </c>
      <c r="E12" s="12">
        <f t="shared" si="0"/>
        <v>-109000</v>
      </c>
      <c r="F12" s="12">
        <f t="shared" si="0"/>
        <v>-102105</v>
      </c>
      <c r="G12" s="12">
        <f t="shared" si="0"/>
        <v>-113300</v>
      </c>
      <c r="H12" s="12">
        <f t="shared" si="0"/>
        <v>-102898.8</v>
      </c>
      <c r="I12" s="12">
        <f t="shared" si="0"/>
        <v>-128200</v>
      </c>
    </row>
    <row r="13" spans="1:9" ht="13.5" customHeight="1">
      <c r="A13" s="13" t="s">
        <v>19</v>
      </c>
      <c r="B13" s="6"/>
      <c r="C13" s="6"/>
      <c r="D13" s="6"/>
      <c r="E13" s="6"/>
      <c r="F13" s="6"/>
      <c r="G13" s="6"/>
      <c r="H13" s="6"/>
      <c r="I13" s="6"/>
    </row>
    <row r="14" spans="1:9" ht="13.5" customHeight="1">
      <c r="A14" s="5" t="s">
        <v>20</v>
      </c>
      <c r="B14" s="6">
        <v>19000</v>
      </c>
      <c r="C14" s="6"/>
      <c r="D14" s="6">
        <v>19854.25</v>
      </c>
      <c r="E14" s="6">
        <v>20000</v>
      </c>
      <c r="F14" s="6">
        <v>19444.080000000002</v>
      </c>
      <c r="G14" s="6">
        <v>20000</v>
      </c>
      <c r="H14" s="6">
        <v>22221.82</v>
      </c>
      <c r="I14" s="7">
        <v>20000</v>
      </c>
    </row>
    <row r="15" spans="1:9" ht="13.5" customHeight="1">
      <c r="A15" s="5" t="s">
        <v>21</v>
      </c>
      <c r="B15" s="6">
        <v>21000</v>
      </c>
      <c r="C15" s="6"/>
      <c r="D15" s="6">
        <v>19200</v>
      </c>
      <c r="E15" s="6">
        <v>20000</v>
      </c>
      <c r="F15" s="6">
        <v>17850</v>
      </c>
      <c r="G15" s="6">
        <v>20000</v>
      </c>
      <c r="H15" s="6">
        <v>18750</v>
      </c>
      <c r="I15" s="7">
        <v>20000</v>
      </c>
    </row>
    <row r="16" spans="1:9" ht="13.5" customHeight="1">
      <c r="A16" s="9" t="s">
        <v>22</v>
      </c>
      <c r="B16" s="6">
        <v>3500</v>
      </c>
      <c r="C16" s="6"/>
      <c r="D16" s="6">
        <v>5500</v>
      </c>
      <c r="E16" s="6">
        <v>5500</v>
      </c>
      <c r="F16" s="6">
        <v>4900</v>
      </c>
      <c r="G16" s="6">
        <v>5000</v>
      </c>
      <c r="H16" s="6">
        <v>7600</v>
      </c>
      <c r="I16" s="7">
        <v>6000</v>
      </c>
    </row>
    <row r="17" spans="1:9" ht="13.5" customHeight="1">
      <c r="A17" s="11" t="s">
        <v>23</v>
      </c>
      <c r="B17" s="12">
        <f>SUM(B14:B16)</f>
        <v>43500</v>
      </c>
      <c r="C17" s="12"/>
      <c r="D17" s="12">
        <f t="shared" ref="D17:I17" si="1">SUM(D14:D16)</f>
        <v>44554.25</v>
      </c>
      <c r="E17" s="12">
        <f t="shared" si="1"/>
        <v>45500</v>
      </c>
      <c r="F17" s="12">
        <f t="shared" si="1"/>
        <v>42194.080000000002</v>
      </c>
      <c r="G17" s="12">
        <f t="shared" si="1"/>
        <v>45000</v>
      </c>
      <c r="H17" s="12">
        <f t="shared" si="1"/>
        <v>48571.82</v>
      </c>
      <c r="I17" s="12">
        <f t="shared" si="1"/>
        <v>46000</v>
      </c>
    </row>
    <row r="18" spans="1:9" ht="13.5" customHeight="1">
      <c r="A18" s="13" t="s">
        <v>24</v>
      </c>
      <c r="B18" s="6"/>
      <c r="C18" s="6"/>
      <c r="D18" s="6"/>
      <c r="E18" s="6"/>
      <c r="F18" s="6"/>
      <c r="G18" s="6"/>
      <c r="H18" s="6"/>
      <c r="I18" s="6"/>
    </row>
    <row r="19" spans="1:9" ht="13.5" customHeight="1">
      <c r="A19" s="5" t="s">
        <v>25</v>
      </c>
      <c r="B19" s="6">
        <v>20500</v>
      </c>
      <c r="C19" s="6"/>
      <c r="D19" s="6">
        <v>17665.71</v>
      </c>
      <c r="E19" s="6">
        <v>20000</v>
      </c>
      <c r="F19" s="6">
        <v>16764</v>
      </c>
      <c r="G19" s="6">
        <v>20000</v>
      </c>
      <c r="H19" s="6">
        <v>17941</v>
      </c>
      <c r="I19" s="7">
        <v>30000</v>
      </c>
    </row>
    <row r="20" spans="1:9" ht="13.5" customHeight="1">
      <c r="A20" s="5" t="s">
        <v>26</v>
      </c>
      <c r="B20" s="6">
        <v>3000</v>
      </c>
      <c r="C20" s="6"/>
      <c r="D20" s="6">
        <v>8241.64</v>
      </c>
      <c r="E20" s="6">
        <v>8000</v>
      </c>
      <c r="F20" s="6">
        <v>6040.7</v>
      </c>
      <c r="G20" s="6">
        <v>8000</v>
      </c>
      <c r="H20" s="6"/>
      <c r="I20" s="7">
        <v>8000</v>
      </c>
    </row>
    <row r="21" spans="1:9" ht="13.5" customHeight="1">
      <c r="A21" s="5" t="s">
        <v>27</v>
      </c>
      <c r="C21" s="6"/>
      <c r="D21" s="6">
        <v>6938</v>
      </c>
      <c r="E21" s="6"/>
      <c r="F21" s="6">
        <v>0</v>
      </c>
      <c r="G21" s="6">
        <v>0</v>
      </c>
      <c r="H21" s="6">
        <v>0</v>
      </c>
      <c r="I21" s="6"/>
    </row>
    <row r="22" spans="1:9" ht="13.5" customHeight="1">
      <c r="A22" s="5" t="s">
        <v>28</v>
      </c>
      <c r="B22" s="6">
        <v>5000</v>
      </c>
      <c r="C22" s="6"/>
      <c r="D22" s="6">
        <v>6200</v>
      </c>
      <c r="E22" s="6">
        <v>6200</v>
      </c>
      <c r="F22" s="6">
        <v>8000</v>
      </c>
      <c r="G22" s="6">
        <v>8000</v>
      </c>
      <c r="H22" s="6">
        <v>4000</v>
      </c>
      <c r="I22" s="7">
        <v>4000</v>
      </c>
    </row>
    <row r="23" spans="1:9" ht="13.5" customHeight="1">
      <c r="A23" s="5" t="s">
        <v>29</v>
      </c>
      <c r="B23" s="6">
        <v>3500</v>
      </c>
      <c r="C23" s="6"/>
      <c r="D23" s="6">
        <v>0</v>
      </c>
      <c r="E23" s="6">
        <v>3500</v>
      </c>
      <c r="F23" s="6">
        <v>0</v>
      </c>
      <c r="G23" s="6">
        <v>0</v>
      </c>
      <c r="H23" s="6"/>
      <c r="I23" s="6"/>
    </row>
    <row r="24" spans="1:9" ht="13.5" customHeight="1">
      <c r="A24" s="5" t="s">
        <v>77</v>
      </c>
      <c r="B24" s="6">
        <v>1000</v>
      </c>
      <c r="C24" s="6"/>
      <c r="D24" s="6">
        <v>500</v>
      </c>
      <c r="E24" s="6">
        <v>1000</v>
      </c>
      <c r="F24" s="6">
        <v>500</v>
      </c>
      <c r="G24" s="6">
        <v>1000</v>
      </c>
      <c r="H24" s="6">
        <v>1500</v>
      </c>
      <c r="I24" s="7">
        <v>1000</v>
      </c>
    </row>
    <row r="25" spans="1:9" ht="13.5" customHeight="1">
      <c r="A25" s="5" t="s">
        <v>30</v>
      </c>
      <c r="B25" s="6">
        <v>6000</v>
      </c>
      <c r="C25" s="6"/>
      <c r="D25" s="6">
        <v>6000</v>
      </c>
      <c r="E25" s="6">
        <v>6000</v>
      </c>
      <c r="F25" s="6">
        <v>6000</v>
      </c>
      <c r="G25" s="6">
        <v>6000</v>
      </c>
      <c r="H25" s="6">
        <v>6000</v>
      </c>
      <c r="I25" s="6">
        <v>6000</v>
      </c>
    </row>
    <row r="26" spans="1:9" ht="13.5" customHeight="1">
      <c r="A26" s="8" t="s">
        <v>31</v>
      </c>
      <c r="B26" s="6"/>
      <c r="C26" s="6"/>
      <c r="D26" s="6">
        <v>0</v>
      </c>
      <c r="E26" s="6"/>
      <c r="F26" s="6">
        <v>0</v>
      </c>
      <c r="G26" s="6">
        <v>0</v>
      </c>
      <c r="H26" s="6"/>
      <c r="I26" s="6"/>
    </row>
    <row r="27" spans="1:9" ht="13.5" customHeight="1">
      <c r="A27" s="8" t="s">
        <v>32</v>
      </c>
      <c r="B27" s="6">
        <v>30000</v>
      </c>
      <c r="C27" s="6"/>
      <c r="D27" s="6">
        <v>34252</v>
      </c>
      <c r="E27" s="6"/>
      <c r="F27" s="6">
        <v>850</v>
      </c>
      <c r="G27" s="6">
        <v>0</v>
      </c>
      <c r="H27" s="6"/>
      <c r="I27" s="7">
        <v>17000</v>
      </c>
    </row>
    <row r="28" spans="1:9" ht="13.5" customHeight="1">
      <c r="A28" s="5" t="s">
        <v>33</v>
      </c>
      <c r="B28" s="6"/>
      <c r="C28" s="6"/>
      <c r="D28" s="6">
        <v>0</v>
      </c>
      <c r="E28" s="6"/>
      <c r="F28" s="6">
        <v>696.9</v>
      </c>
      <c r="G28" s="6">
        <v>500</v>
      </c>
      <c r="H28" s="6"/>
      <c r="I28" s="6"/>
    </row>
    <row r="29" spans="1:9" ht="14.25" hidden="1" customHeight="1">
      <c r="A29" s="5" t="s">
        <v>34</v>
      </c>
      <c r="B29" s="14"/>
      <c r="C29" s="14"/>
      <c r="D29" s="14"/>
      <c r="E29" s="14"/>
      <c r="F29" s="14"/>
      <c r="G29" s="14"/>
      <c r="H29" s="14"/>
      <c r="I29" s="14"/>
    </row>
    <row r="30" spans="1:9" ht="13.5" customHeight="1">
      <c r="A30" s="5" t="s">
        <v>35</v>
      </c>
      <c r="B30" s="6">
        <v>700</v>
      </c>
      <c r="C30" s="6"/>
      <c r="D30" s="6">
        <v>809.87</v>
      </c>
      <c r="E30" s="6">
        <v>800</v>
      </c>
      <c r="F30" s="6">
        <v>816</v>
      </c>
      <c r="G30" s="6">
        <v>850</v>
      </c>
      <c r="H30" s="6">
        <v>991.5</v>
      </c>
      <c r="I30" s="7">
        <v>1000</v>
      </c>
    </row>
    <row r="31" spans="1:9" ht="13.5" customHeight="1">
      <c r="A31" s="5" t="s">
        <v>36</v>
      </c>
      <c r="B31" s="6">
        <v>2500</v>
      </c>
      <c r="C31" s="6"/>
      <c r="D31" s="6">
        <v>0</v>
      </c>
      <c r="E31" s="6"/>
      <c r="F31" s="6">
        <v>0</v>
      </c>
      <c r="G31" s="6">
        <v>0</v>
      </c>
      <c r="H31" s="6">
        <v>1000</v>
      </c>
      <c r="I31" s="6"/>
    </row>
    <row r="32" spans="1:9" ht="13.5" customHeight="1">
      <c r="A32" s="5" t="s">
        <v>37</v>
      </c>
      <c r="B32" s="6">
        <v>3500</v>
      </c>
      <c r="C32" s="6"/>
      <c r="D32" s="6">
        <v>2282.6</v>
      </c>
      <c r="E32" s="6">
        <v>3500</v>
      </c>
      <c r="F32" s="6">
        <v>1834</v>
      </c>
      <c r="G32" s="6">
        <v>3000</v>
      </c>
      <c r="H32" s="6">
        <v>2185.8000000000002</v>
      </c>
      <c r="I32" s="7">
        <v>1700</v>
      </c>
    </row>
    <row r="33" spans="1:9" ht="13.5" customHeight="1">
      <c r="A33" s="5" t="s">
        <v>38</v>
      </c>
      <c r="B33" s="6">
        <v>500</v>
      </c>
      <c r="C33" s="6"/>
      <c r="D33" s="6">
        <v>0</v>
      </c>
      <c r="E33" s="6"/>
      <c r="F33" s="6">
        <v>0</v>
      </c>
      <c r="G33" s="6">
        <v>0</v>
      </c>
      <c r="H33" s="6">
        <v>2271.0700000000002</v>
      </c>
      <c r="I33" s="6"/>
    </row>
    <row r="34" spans="1:9" ht="13.5" customHeight="1">
      <c r="A34" s="5" t="s">
        <v>39</v>
      </c>
      <c r="B34" s="6">
        <v>1500</v>
      </c>
      <c r="C34" s="6"/>
      <c r="D34" s="6">
        <v>-2026.07</v>
      </c>
      <c r="E34" s="6">
        <v>1500</v>
      </c>
      <c r="F34" s="6">
        <v>-3263.3</v>
      </c>
      <c r="G34" s="6">
        <v>1500</v>
      </c>
      <c r="H34" s="6">
        <v>-8793</v>
      </c>
      <c r="I34" s="7">
        <v>0</v>
      </c>
    </row>
    <row r="35" spans="1:9" ht="13.5" customHeight="1">
      <c r="A35" s="5" t="s">
        <v>40</v>
      </c>
      <c r="B35" s="6"/>
      <c r="C35" s="6">
        <v>5000</v>
      </c>
      <c r="D35" s="6">
        <v>3500</v>
      </c>
      <c r="E35" s="6">
        <v>5000</v>
      </c>
      <c r="F35" s="6">
        <v>7453</v>
      </c>
      <c r="G35" s="6">
        <v>7500</v>
      </c>
      <c r="H35" s="6">
        <v>8067</v>
      </c>
      <c r="I35" s="7">
        <v>8000</v>
      </c>
    </row>
    <row r="36" spans="1:9" ht="13.5" customHeight="1">
      <c r="A36" s="5" t="s">
        <v>41</v>
      </c>
      <c r="B36" s="6">
        <v>1500</v>
      </c>
      <c r="C36" s="6"/>
      <c r="D36" s="6">
        <v>1884.97</v>
      </c>
      <c r="E36" s="6">
        <v>1500</v>
      </c>
      <c r="F36" s="6">
        <v>700</v>
      </c>
      <c r="G36" s="6">
        <v>1500</v>
      </c>
      <c r="H36" s="6">
        <v>700</v>
      </c>
      <c r="I36" s="7">
        <v>0</v>
      </c>
    </row>
    <row r="37" spans="1:9" ht="13.5" customHeight="1">
      <c r="A37" s="5" t="s">
        <v>42</v>
      </c>
      <c r="B37" s="6"/>
      <c r="C37" s="6"/>
      <c r="D37" s="6">
        <v>0</v>
      </c>
      <c r="E37" s="6"/>
      <c r="F37" s="6">
        <v>0</v>
      </c>
      <c r="G37" s="6">
        <v>0</v>
      </c>
      <c r="H37" s="6">
        <v>-2471.25</v>
      </c>
      <c r="I37" s="6"/>
    </row>
    <row r="38" spans="1:9" ht="13.5" customHeight="1">
      <c r="A38" s="8" t="s">
        <v>43</v>
      </c>
      <c r="B38" s="6">
        <v>1500</v>
      </c>
      <c r="C38" s="6"/>
      <c r="D38" s="6">
        <v>1957.75</v>
      </c>
      <c r="E38" s="6">
        <v>1500</v>
      </c>
      <c r="F38" s="6">
        <v>1820</v>
      </c>
      <c r="G38" s="6">
        <v>1500</v>
      </c>
      <c r="H38" s="6">
        <v>609.5</v>
      </c>
      <c r="I38" s="7">
        <v>500</v>
      </c>
    </row>
    <row r="39" spans="1:9" ht="13.5" customHeight="1">
      <c r="A39" s="8" t="s">
        <v>44</v>
      </c>
      <c r="B39" s="6">
        <v>0</v>
      </c>
      <c r="C39" s="6"/>
      <c r="D39" s="6">
        <v>1102.68</v>
      </c>
      <c r="E39" s="6">
        <v>1000</v>
      </c>
      <c r="F39" s="6">
        <v>1600</v>
      </c>
      <c r="G39" s="6">
        <v>1000</v>
      </c>
      <c r="H39" s="6">
        <v>850</v>
      </c>
      <c r="I39" s="7">
        <v>0</v>
      </c>
    </row>
    <row r="40" spans="1:9" ht="13.5" customHeight="1">
      <c r="A40" s="8" t="s">
        <v>45</v>
      </c>
      <c r="B40" s="6">
        <v>0</v>
      </c>
      <c r="C40" s="6"/>
      <c r="D40" s="6">
        <v>-1250</v>
      </c>
      <c r="E40" s="6">
        <v>500</v>
      </c>
      <c r="F40" s="6">
        <v>0</v>
      </c>
      <c r="G40" s="6">
        <v>500</v>
      </c>
      <c r="H40" s="6">
        <v>-780.11</v>
      </c>
      <c r="I40" s="7">
        <v>0</v>
      </c>
    </row>
    <row r="41" spans="1:9" ht="13.5" customHeight="1">
      <c r="A41" s="8" t="s">
        <v>46</v>
      </c>
      <c r="B41" s="6">
        <v>1500</v>
      </c>
      <c r="C41" s="6"/>
      <c r="D41" s="6">
        <v>868.89</v>
      </c>
      <c r="E41" s="6">
        <v>1500</v>
      </c>
      <c r="F41" s="6">
        <v>329.42</v>
      </c>
      <c r="G41" s="6">
        <v>1000</v>
      </c>
      <c r="H41" s="6">
        <v>0</v>
      </c>
      <c r="I41" s="7">
        <v>0</v>
      </c>
    </row>
    <row r="42" spans="1:9" ht="13.5" customHeight="1">
      <c r="A42" s="8" t="s">
        <v>47</v>
      </c>
      <c r="B42" s="6">
        <v>0</v>
      </c>
      <c r="C42" s="6"/>
      <c r="D42" s="6">
        <v>-3886.47</v>
      </c>
      <c r="E42" s="6">
        <v>1000</v>
      </c>
      <c r="F42" s="6">
        <v>-1529.9</v>
      </c>
      <c r="G42" s="6">
        <v>1000</v>
      </c>
      <c r="H42" s="6">
        <v>0</v>
      </c>
      <c r="I42" s="7">
        <v>0</v>
      </c>
    </row>
    <row r="43" spans="1:9" ht="13.5" customHeight="1">
      <c r="A43" s="5" t="s">
        <v>48</v>
      </c>
      <c r="B43" s="6">
        <v>5000</v>
      </c>
      <c r="C43" s="6"/>
      <c r="D43" s="6">
        <v>5000</v>
      </c>
      <c r="E43" s="6">
        <v>5000</v>
      </c>
      <c r="F43" s="6">
        <v>5000</v>
      </c>
      <c r="G43" s="6">
        <v>5000</v>
      </c>
      <c r="H43" s="6">
        <v>6000</v>
      </c>
      <c r="I43" s="7">
        <v>5000</v>
      </c>
    </row>
    <row r="44" spans="1:9" ht="13.5" customHeight="1">
      <c r="A44" s="11" t="s">
        <v>49</v>
      </c>
      <c r="B44" s="12">
        <f t="shared" ref="B44:I44" si="2">SUM(B19:B43)</f>
        <v>87200</v>
      </c>
      <c r="C44" s="12">
        <f t="shared" si="2"/>
        <v>5000</v>
      </c>
      <c r="D44" s="12">
        <f t="shared" si="2"/>
        <v>90041.569999999992</v>
      </c>
      <c r="E44" s="12">
        <f t="shared" si="2"/>
        <v>67500</v>
      </c>
      <c r="F44" s="12">
        <f t="shared" si="2"/>
        <v>53610.819999999992</v>
      </c>
      <c r="G44" s="12">
        <f t="shared" si="2"/>
        <v>67850</v>
      </c>
      <c r="H44" s="12">
        <f t="shared" si="2"/>
        <v>40071.51</v>
      </c>
      <c r="I44" s="12">
        <f t="shared" si="2"/>
        <v>82200</v>
      </c>
    </row>
    <row r="45" spans="1:9" ht="13.5" customHeight="1">
      <c r="A45" s="11" t="s">
        <v>50</v>
      </c>
      <c r="B45" s="15">
        <f t="shared" ref="B45:I45" si="3">SUM(B44,B17,B12)</f>
        <v>32000</v>
      </c>
      <c r="C45" s="15">
        <f t="shared" si="3"/>
        <v>-20000</v>
      </c>
      <c r="D45" s="15">
        <f t="shared" si="3"/>
        <v>14565.820000000007</v>
      </c>
      <c r="E45" s="15">
        <f t="shared" si="3"/>
        <v>4000</v>
      </c>
      <c r="F45" s="15">
        <f t="shared" si="3"/>
        <v>-6300.1000000000058</v>
      </c>
      <c r="G45" s="15">
        <f t="shared" si="3"/>
        <v>-450</v>
      </c>
      <c r="H45" s="15">
        <f t="shared" si="3"/>
        <v>-14255.470000000001</v>
      </c>
      <c r="I45" s="15">
        <f t="shared" si="3"/>
        <v>0</v>
      </c>
    </row>
    <row r="46" spans="1:9" ht="13.5" customHeight="1">
      <c r="A46" s="5" t="s">
        <v>51</v>
      </c>
      <c r="B46" s="6"/>
      <c r="C46" s="6"/>
      <c r="D46" s="6">
        <v>-151</v>
      </c>
      <c r="E46" s="6"/>
      <c r="F46" s="6">
        <v>-119</v>
      </c>
      <c r="G46" s="6"/>
      <c r="H46" s="6">
        <v>-96</v>
      </c>
      <c r="I46" s="6"/>
    </row>
    <row r="47" spans="1:9" ht="13.5" customHeight="1">
      <c r="A47" s="9" t="s">
        <v>52</v>
      </c>
      <c r="B47" s="10"/>
      <c r="C47" s="10"/>
      <c r="D47" s="10">
        <v>-334</v>
      </c>
      <c r="E47" s="10"/>
      <c r="F47" s="10">
        <v>-283</v>
      </c>
      <c r="G47" s="10"/>
      <c r="H47" s="10">
        <v>-283</v>
      </c>
      <c r="I47" s="10"/>
    </row>
    <row r="48" spans="1:9" ht="13.5" customHeight="1">
      <c r="A48" s="11" t="s">
        <v>53</v>
      </c>
      <c r="B48" s="12"/>
      <c r="C48" s="12"/>
      <c r="D48" s="12">
        <f>SUM(D46:D47)</f>
        <v>-485</v>
      </c>
      <c r="E48" s="12"/>
      <c r="F48" s="12">
        <f>SUM(F46:F47)</f>
        <v>-402</v>
      </c>
      <c r="G48" s="12"/>
      <c r="H48" s="12">
        <f>SUM(H46:H47)</f>
        <v>-379</v>
      </c>
      <c r="I48" s="12"/>
    </row>
    <row r="49" spans="1:9" ht="13.5" customHeight="1">
      <c r="A49" s="11" t="s">
        <v>54</v>
      </c>
      <c r="B49" s="12">
        <f t="shared" ref="B49:D49" si="4">SUM(B48,B45)</f>
        <v>32000</v>
      </c>
      <c r="C49" s="12">
        <f t="shared" si="4"/>
        <v>-20000</v>
      </c>
      <c r="D49" s="12">
        <f t="shared" si="4"/>
        <v>14080.820000000007</v>
      </c>
      <c r="E49" s="12"/>
      <c r="F49" s="12">
        <f>SUM(F48,F45)</f>
        <v>-6702.1000000000058</v>
      </c>
      <c r="G49" s="12"/>
      <c r="H49" s="12">
        <f>SUM(H48,H45)</f>
        <v>-14634.470000000001</v>
      </c>
      <c r="I49" s="12"/>
    </row>
    <row r="50" spans="1:9" ht="13.5" hidden="1" customHeight="1">
      <c r="A50" s="13" t="s">
        <v>55</v>
      </c>
      <c r="B50" s="16"/>
      <c r="C50" s="16"/>
      <c r="D50" s="16"/>
      <c r="E50" s="16"/>
      <c r="F50" s="16"/>
      <c r="G50" s="16"/>
      <c r="H50" s="16"/>
      <c r="I50" s="16"/>
    </row>
    <row r="51" spans="1:9" ht="13.5" hidden="1" customHeight="1">
      <c r="A51" s="8" t="s">
        <v>56</v>
      </c>
      <c r="B51" s="16"/>
      <c r="C51" s="16"/>
      <c r="D51" s="16"/>
      <c r="E51" s="16"/>
      <c r="F51" s="16"/>
      <c r="G51" s="16"/>
      <c r="H51" s="16"/>
      <c r="I51" s="16"/>
    </row>
    <row r="52" spans="1:9" ht="13.5" hidden="1" customHeight="1">
      <c r="A52" s="9" t="s">
        <v>57</v>
      </c>
      <c r="B52" s="17"/>
      <c r="C52" s="17"/>
      <c r="D52" s="17"/>
      <c r="E52" s="17"/>
      <c r="F52" s="17"/>
      <c r="G52" s="17"/>
      <c r="H52" s="17"/>
      <c r="I52" s="17"/>
    </row>
    <row r="53" spans="1:9" ht="13.5" hidden="1" customHeight="1">
      <c r="A53" s="18" t="s">
        <v>58</v>
      </c>
      <c r="B53" s="19"/>
      <c r="C53" s="19"/>
      <c r="D53" s="19"/>
      <c r="E53" s="19"/>
      <c r="F53" s="19"/>
      <c r="G53" s="19"/>
      <c r="H53" s="19"/>
      <c r="I53" s="19"/>
    </row>
    <row r="54" spans="1:9" ht="13.5" customHeight="1"/>
    <row r="55" spans="1:9" ht="13.5" customHeight="1">
      <c r="A55" s="20" t="s">
        <v>59</v>
      </c>
      <c r="B55" s="21">
        <v>90935.31</v>
      </c>
      <c r="D55" s="20" t="s">
        <v>60</v>
      </c>
      <c r="E55" s="22"/>
      <c r="F55" s="23"/>
      <c r="G55" s="23"/>
      <c r="H55" s="21">
        <v>104928.65</v>
      </c>
      <c r="I55" s="21"/>
    </row>
    <row r="56" spans="1:9" ht="13.5" customHeight="1">
      <c r="A56" s="8" t="s">
        <v>61</v>
      </c>
      <c r="B56" s="24">
        <v>-12333</v>
      </c>
      <c r="D56" s="8" t="s">
        <v>61</v>
      </c>
      <c r="E56" s="25"/>
      <c r="H56" s="24">
        <v>12333</v>
      </c>
      <c r="I56" s="24"/>
    </row>
    <row r="57" spans="1:9" ht="13.5" customHeight="1">
      <c r="A57" s="8" t="s">
        <v>62</v>
      </c>
      <c r="B57" s="24">
        <f>H45</f>
        <v>-14255.470000000001</v>
      </c>
      <c r="D57" s="8" t="s">
        <v>63</v>
      </c>
      <c r="E57" s="25"/>
      <c r="H57" s="24">
        <v>439</v>
      </c>
      <c r="I57" s="24"/>
    </row>
    <row r="58" spans="1:9" ht="13.5" customHeight="1">
      <c r="A58" s="8" t="s">
        <v>64</v>
      </c>
      <c r="B58" s="24">
        <v>37899.15</v>
      </c>
      <c r="D58" s="8" t="s">
        <v>65</v>
      </c>
      <c r="E58" s="25"/>
      <c r="H58" s="24">
        <v>5000</v>
      </c>
      <c r="I58" s="24"/>
    </row>
    <row r="59" spans="1:9" ht="13.5" customHeight="1">
      <c r="A59" s="8" t="s">
        <v>63</v>
      </c>
      <c r="B59" s="24">
        <v>96</v>
      </c>
      <c r="D59" s="8" t="s">
        <v>66</v>
      </c>
      <c r="E59" s="25"/>
      <c r="H59" s="24">
        <v>-10000</v>
      </c>
      <c r="I59" s="24"/>
    </row>
    <row r="60" spans="1:9" ht="13.5" customHeight="1">
      <c r="A60" s="8" t="s">
        <v>67</v>
      </c>
      <c r="B60" s="24">
        <v>283</v>
      </c>
      <c r="C60" s="26"/>
      <c r="D60" s="18" t="s">
        <v>80</v>
      </c>
      <c r="E60" s="27"/>
      <c r="F60" s="28"/>
      <c r="G60" s="28"/>
      <c r="H60" s="29">
        <f>SUM(H55:H59)</f>
        <v>112700.65</v>
      </c>
      <c r="I60" s="29"/>
    </row>
    <row r="61" spans="1:9" ht="13.5" customHeight="1">
      <c r="A61" s="18" t="s">
        <v>79</v>
      </c>
      <c r="B61" s="29">
        <f>SUM(B55:B60)</f>
        <v>102624.98999999999</v>
      </c>
      <c r="C61" s="26"/>
      <c r="D61" s="26"/>
    </row>
    <row r="62" spans="1:9" ht="13.5" customHeight="1">
      <c r="C62" s="26"/>
      <c r="D62" s="26"/>
    </row>
    <row r="63" spans="1:9" ht="13.5" customHeight="1">
      <c r="A63" s="20" t="s">
        <v>68</v>
      </c>
      <c r="B63" s="21">
        <v>80733.75</v>
      </c>
    </row>
    <row r="64" spans="1:9" ht="13.5" customHeight="1">
      <c r="A64" s="8" t="s">
        <v>69</v>
      </c>
      <c r="B64" s="24">
        <v>283</v>
      </c>
    </row>
    <row r="65" spans="1:6" ht="13.5" customHeight="1">
      <c r="A65" s="8" t="s">
        <v>70</v>
      </c>
      <c r="B65" s="24">
        <v>-283</v>
      </c>
    </row>
    <row r="66" spans="1:6" ht="13.5" customHeight="1">
      <c r="A66" s="18" t="s">
        <v>81</v>
      </c>
      <c r="B66" s="29">
        <v>80733.75</v>
      </c>
    </row>
    <row r="67" spans="1:6" ht="13.5" customHeight="1"/>
    <row r="68" spans="1:6" ht="13.5" customHeight="1">
      <c r="A68" s="30" t="s">
        <v>78</v>
      </c>
    </row>
    <row r="69" spans="1:6" ht="13.5" customHeight="1"/>
    <row r="70" spans="1:6" ht="13.5" customHeight="1"/>
    <row r="71" spans="1:6" ht="13.5" customHeight="1"/>
    <row r="72" spans="1:6" ht="13.5" customHeight="1"/>
    <row r="73" spans="1:6" ht="13.5" customHeight="1">
      <c r="A73" s="30" t="s">
        <v>71</v>
      </c>
      <c r="C73" t="s">
        <v>72</v>
      </c>
      <c r="F73" t="s">
        <v>73</v>
      </c>
    </row>
    <row r="74" spans="1:6" ht="13.5" customHeight="1">
      <c r="A74" t="s">
        <v>74</v>
      </c>
      <c r="C74" t="s">
        <v>75</v>
      </c>
      <c r="F74" t="s">
        <v>76</v>
      </c>
    </row>
    <row r="75" spans="1:6" ht="13.5" customHeight="1"/>
    <row r="76" spans="1:6" ht="13.5" customHeight="1"/>
    <row r="77" spans="1:6" ht="13.5" customHeight="1"/>
    <row r="78" spans="1:6" ht="13.5" customHeight="1"/>
    <row r="79" spans="1:6" ht="13.5" customHeight="1"/>
    <row r="80" spans="1:6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</sheetData>
  <pageMargins left="0.70866141732283472" right="0.70866141732283472" top="0.74803149606299213" bottom="0.74803149606299213" header="0" footer="0"/>
  <pageSetup paperSize="9" pageOrder="overThenDown" orientation="portrait"/>
  <headerFooter>
    <oddHeader>&amp;CHØNEFOSS-ØST ROTARYKLUBB - REGNSKAP 2017/18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75" defaultRowHeight="15" customHeight="1"/>
  <cols>
    <col min="1" max="6" width="10.25" customWidth="1"/>
    <col min="7" max="26" width="10.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8740157480314998" right="0.78740157480314998" top="1.2795275590551181" bottom="1.2795275590551181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Regnskap-budsjett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H. Solhjem</dc:creator>
  <cp:lastModifiedBy>Harald Bjørgo</cp:lastModifiedBy>
  <dcterms:created xsi:type="dcterms:W3CDTF">2019-06-16T07:58:30Z</dcterms:created>
  <dcterms:modified xsi:type="dcterms:W3CDTF">2019-06-20T08:51:29Z</dcterms:modified>
</cp:coreProperties>
</file>